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6900" windowHeight="7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<sst xmlns="http://schemas.openxmlformats.org/spreadsheetml/2006/main" count="35" uniqueCount="26">
  <si>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SCHOOL OF CONTINUING STUDIES (SCS)</t>
  </si>
  <si>
    <t>REGISTRATION STATISTICS</t>
  </si>
  <si>
    <t>Sum</t>
  </si>
  <si>
    <t>Fall</t>
  </si>
  <si>
    <t>Winter</t>
  </si>
  <si>
    <t>Total</t>
  </si>
  <si>
    <t xml:space="preserve">% Chg </t>
  </si>
  <si>
    <t>% Tot Reg'ns</t>
  </si>
  <si>
    <t>CREDIT ACTIVITIES</t>
  </si>
  <si>
    <t>Graduate Credit Programs</t>
  </si>
  <si>
    <t>TOTAL CREDIT REGISTRATIONS</t>
  </si>
  <si>
    <t>NON-CREDIT PROGRAMS AND COURSES</t>
  </si>
  <si>
    <t>Customized Programs and courses</t>
  </si>
  <si>
    <t>TOTAL NON-CREDIT PROGRAMS AND COURSES</t>
  </si>
  <si>
    <t>WORKSHOPS/SEMINARS/WEBINARS</t>
  </si>
  <si>
    <t xml:space="preserve">Professional Development </t>
  </si>
  <si>
    <t xml:space="preserve">Personal &amp; Cultural Enrichment </t>
  </si>
  <si>
    <t>TOTAL WORKSHOPS/SEMINARS/WEBINARS</t>
  </si>
  <si>
    <t>TOTAL SCS REGISTRATIONS</t>
  </si>
  <si>
    <t xml:space="preserve">  </t>
  </si>
  <si>
    <t>Undergraduate Credit programs</t>
  </si>
  <si>
    <t>Management &amp; Language Programs &amp; Courses</t>
  </si>
  <si>
    <t>2012/2013 Final</t>
  </si>
  <si>
    <t>2013/2014  Final</t>
  </si>
  <si>
    <t>2014/2015  Final</t>
  </si>
  <si>
    <t>Oct. 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</si>
</sst>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172" fontId="4" fillId="0" borderId="0" xfId="57" applyNumberFormat="1" applyFont="1" applyBorder="1" applyAlignment="1">
      <alignment/>
    </xf>
    <xf numFmtId="172" fontId="3" fillId="0" borderId="0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172" fontId="5" fillId="0" borderId="20" xfId="57" applyNumberFormat="1" applyFont="1" applyBorder="1" applyAlignment="1">
      <alignment/>
    </xf>
    <xf numFmtId="172" fontId="5" fillId="0" borderId="16" xfId="57" applyNumberFormat="1" applyFont="1" applyBorder="1" applyAlignment="1">
      <alignment/>
    </xf>
    <xf numFmtId="172" fontId="2" fillId="0" borderId="21" xfId="57" applyNumberFormat="1" applyFont="1" applyBorder="1" applyAlignment="1">
      <alignment/>
    </xf>
    <xf numFmtId="0" fontId="3" fillId="0" borderId="16" xfId="0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4" xfId="57" applyNumberFormat="1" applyFont="1" applyBorder="1" applyAlignment="1">
      <alignment/>
    </xf>
    <xf numFmtId="172" fontId="5" fillId="0" borderId="0" xfId="57" applyNumberFormat="1" applyFont="1" applyBorder="1" applyAlignment="1">
      <alignment/>
    </xf>
    <xf numFmtId="172" fontId="2" fillId="0" borderId="0" xfId="57" applyNumberFormat="1" applyFont="1" applyBorder="1" applyAlignment="1">
      <alignment/>
    </xf>
    <xf numFmtId="0" fontId="2" fillId="0" borderId="22" xfId="0" applyFont="1" applyBorder="1" applyAlignment="1">
      <alignment/>
    </xf>
    <xf numFmtId="172" fontId="4" fillId="0" borderId="14" xfId="57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2" fillId="0" borderId="0" xfId="5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4" fillId="0" borderId="0" xfId="57" applyNumberFormat="1" applyFont="1" applyBorder="1" applyAlignment="1">
      <alignment vertical="center"/>
    </xf>
    <xf numFmtId="172" fontId="3" fillId="0" borderId="0" xfId="5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2" fontId="5" fillId="0" borderId="25" xfId="57" applyNumberFormat="1" applyFont="1" applyBorder="1" applyAlignment="1">
      <alignment horizontal="right" vertical="center"/>
    </xf>
    <xf numFmtId="172" fontId="2" fillId="0" borderId="26" xfId="57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5" fillId="0" borderId="2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25" xfId="57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B7">
      <selection activeCell="R22" sqref="R22"/>
    </sheetView>
  </sheetViews>
  <sheetFormatPr defaultColWidth="8.8515625" defaultRowHeight="15"/>
  <cols>
    <col min="1" max="1" width="49.140625" style="2" customWidth="1"/>
    <col min="2" max="2" width="5.57421875" style="2" customWidth="1"/>
    <col min="3" max="4" width="6.8515625" style="2" customWidth="1"/>
    <col min="5" max="5" width="7.140625" style="2" customWidth="1"/>
    <col min="6" max="6" width="6.421875" style="2" customWidth="1"/>
    <col min="7" max="8" width="6.8515625" style="2" customWidth="1"/>
    <col min="9" max="9" width="7.140625" style="2" customWidth="1"/>
    <col min="10" max="10" width="6.8515625" style="3" customWidth="1"/>
    <col min="11" max="11" width="6.421875" style="2" customWidth="1"/>
    <col min="12" max="12" width="7.140625" style="2" customWidth="1"/>
    <col min="13" max="13" width="8.8515625" style="2" customWidth="1"/>
    <col min="14" max="14" width="8.421875" style="2" customWidth="1"/>
    <col min="15" max="15" width="6.8515625" style="4" customWidth="1"/>
    <col min="16" max="16" width="8.00390625" style="4" customWidth="1"/>
    <col min="17" max="16384" width="8.8515625" style="2" customWidth="1"/>
  </cols>
  <sheetData>
    <row r="1" ht="16.5" customHeight="1">
      <c r="A1" s="1" t="s">
        <v>0</v>
      </c>
    </row>
    <row r="2" spans="1:4" ht="18" customHeight="1">
      <c r="A2" s="1" t="s">
        <v>1</v>
      </c>
      <c r="B2" s="63"/>
      <c r="C2" s="63"/>
      <c r="D2" s="63"/>
    </row>
    <row r="3" ht="18" customHeight="1">
      <c r="A3" s="1"/>
    </row>
    <row r="4" ht="13.5">
      <c r="A4" s="1"/>
    </row>
    <row r="5" spans="2:16" ht="16.5" customHeight="1">
      <c r="B5" s="64" t="s">
        <v>22</v>
      </c>
      <c r="C5" s="65"/>
      <c r="D5" s="65"/>
      <c r="E5" s="66"/>
      <c r="F5" s="64" t="s">
        <v>23</v>
      </c>
      <c r="G5" s="65"/>
      <c r="H5" s="65"/>
      <c r="I5" s="65"/>
      <c r="J5" s="65"/>
      <c r="K5" s="64" t="s">
        <v>24</v>
      </c>
      <c r="L5" s="65"/>
      <c r="M5" s="65"/>
      <c r="N5" s="65"/>
      <c r="O5" s="65"/>
      <c r="P5" s="66"/>
    </row>
    <row r="6" spans="2:16" ht="6" customHeight="1">
      <c r="B6" s="5"/>
      <c r="C6" s="6"/>
      <c r="D6" s="6"/>
      <c r="E6" s="7"/>
      <c r="F6" s="67"/>
      <c r="G6" s="68"/>
      <c r="H6" s="68"/>
      <c r="I6" s="68"/>
      <c r="J6" s="68"/>
      <c r="K6" s="8"/>
      <c r="L6" s="9"/>
      <c r="M6" s="9"/>
      <c r="N6" s="9"/>
      <c r="O6" s="10"/>
      <c r="P6" s="11"/>
    </row>
    <row r="7" spans="1:16" s="16" customFormat="1" ht="18" customHeight="1">
      <c r="A7" s="12"/>
      <c r="B7" s="13" t="s">
        <v>2</v>
      </c>
      <c r="C7" s="14" t="s">
        <v>3</v>
      </c>
      <c r="D7" s="14" t="s">
        <v>4</v>
      </c>
      <c r="E7" s="14" t="s">
        <v>5</v>
      </c>
      <c r="F7" s="13" t="s">
        <v>2</v>
      </c>
      <c r="G7" s="14" t="s">
        <v>3</v>
      </c>
      <c r="H7" s="14" t="s">
        <v>4</v>
      </c>
      <c r="I7" s="14" t="s">
        <v>5</v>
      </c>
      <c r="J7" s="15" t="s">
        <v>6</v>
      </c>
      <c r="K7" s="13" t="s">
        <v>2</v>
      </c>
      <c r="L7" s="14" t="s">
        <v>3</v>
      </c>
      <c r="M7" s="14" t="s">
        <v>4</v>
      </c>
      <c r="N7" s="14" t="s">
        <v>5</v>
      </c>
      <c r="O7" s="15" t="s">
        <v>6</v>
      </c>
      <c r="P7" s="69" t="s">
        <v>7</v>
      </c>
    </row>
    <row r="8" spans="1:16" ht="13.5" customHeight="1">
      <c r="A8" s="5"/>
      <c r="B8" s="17"/>
      <c r="C8" s="18"/>
      <c r="D8" s="18"/>
      <c r="E8" s="18"/>
      <c r="F8" s="17"/>
      <c r="G8" s="18"/>
      <c r="H8" s="18"/>
      <c r="I8" s="18"/>
      <c r="J8" s="19"/>
      <c r="K8" s="20"/>
      <c r="L8" s="21"/>
      <c r="M8" s="18"/>
      <c r="N8" s="18"/>
      <c r="O8" s="19"/>
      <c r="P8" s="70"/>
    </row>
    <row r="9" spans="1:16" ht="15" customHeight="1">
      <c r="A9" s="22" t="s">
        <v>8</v>
      </c>
      <c r="B9" s="8"/>
      <c r="C9" s="9"/>
      <c r="D9" s="9"/>
      <c r="E9" s="9"/>
      <c r="F9" s="8"/>
      <c r="G9" s="9"/>
      <c r="H9" s="9"/>
      <c r="I9" s="9"/>
      <c r="J9" s="23"/>
      <c r="K9" s="8"/>
      <c r="L9" s="9"/>
      <c r="M9" s="9"/>
      <c r="N9" s="9"/>
      <c r="O9" s="10"/>
      <c r="P9" s="11"/>
    </row>
    <row r="10" spans="1:16" ht="13.5">
      <c r="A10" s="24"/>
      <c r="B10" s="8"/>
      <c r="C10" s="9"/>
      <c r="D10" s="9"/>
      <c r="E10" s="9"/>
      <c r="F10" s="8"/>
      <c r="G10" s="9"/>
      <c r="H10" s="9"/>
      <c r="I10" s="9"/>
      <c r="J10" s="25"/>
      <c r="K10" s="8"/>
      <c r="L10" s="9"/>
      <c r="M10" s="9"/>
      <c r="N10" s="9"/>
      <c r="O10" s="26"/>
      <c r="P10" s="27"/>
    </row>
    <row r="11" spans="1:16" ht="13.5">
      <c r="A11" s="24" t="s">
        <v>20</v>
      </c>
      <c r="B11" s="8">
        <v>2294</v>
      </c>
      <c r="C11" s="9">
        <v>5451</v>
      </c>
      <c r="D11" s="9">
        <v>5405</v>
      </c>
      <c r="E11" s="9">
        <v>13339</v>
      </c>
      <c r="F11" s="8">
        <v>2268</v>
      </c>
      <c r="G11" s="9">
        <v>5501</v>
      </c>
      <c r="H11" s="9">
        <v>5504</v>
      </c>
      <c r="I11" s="9">
        <f>SUM(F11:H11)</f>
        <v>13273</v>
      </c>
      <c r="J11" s="25">
        <f>(I11-E11)/E11</f>
        <v>-0.0049478971437139216</v>
      </c>
      <c r="K11" s="8">
        <v>2275</v>
      </c>
      <c r="L11" s="9">
        <v>5613</v>
      </c>
      <c r="M11" s="9">
        <v>5807</v>
      </c>
      <c r="N11" s="9">
        <f>SUM(K11:M11)</f>
        <v>13695</v>
      </c>
      <c r="O11" s="25">
        <f>(N11-I11)/I11</f>
        <v>0.031793867249303095</v>
      </c>
      <c r="P11" s="27">
        <f>N11/$N$38</f>
        <v>0.4477977961612661</v>
      </c>
    </row>
    <row r="12" spans="1:16" ht="3.75" customHeight="1">
      <c r="A12" s="24"/>
      <c r="B12" s="8"/>
      <c r="C12" s="9"/>
      <c r="D12" s="9"/>
      <c r="E12" s="9"/>
      <c r="F12" s="8"/>
      <c r="G12" s="9"/>
      <c r="H12" s="9"/>
      <c r="I12" s="9"/>
      <c r="J12" s="25"/>
      <c r="K12" s="8"/>
      <c r="L12" s="9"/>
      <c r="M12" s="9"/>
      <c r="N12" s="9"/>
      <c r="O12" s="26"/>
      <c r="P12" s="27"/>
    </row>
    <row r="13" spans="1:16" ht="13.5">
      <c r="A13" s="24" t="s">
        <v>9</v>
      </c>
      <c r="B13" s="8">
        <v>962</v>
      </c>
      <c r="C13" s="9">
        <v>2718</v>
      </c>
      <c r="D13" s="9">
        <v>2639</v>
      </c>
      <c r="E13" s="9">
        <v>5638</v>
      </c>
      <c r="F13" s="8">
        <v>1092</v>
      </c>
      <c r="G13" s="9">
        <v>2565</v>
      </c>
      <c r="H13" s="9">
        <v>2452</v>
      </c>
      <c r="I13" s="9">
        <f>SUM(F13:H13)</f>
        <v>6109</v>
      </c>
      <c r="J13" s="25">
        <f>(I13-E13)/E13</f>
        <v>0.08354026250443419</v>
      </c>
      <c r="K13" s="8">
        <v>1020</v>
      </c>
      <c r="L13" s="9">
        <v>2349</v>
      </c>
      <c r="M13" s="9">
        <v>2174</v>
      </c>
      <c r="N13" s="9">
        <f>SUM(K13:M13)</f>
        <v>5543</v>
      </c>
      <c r="O13" s="25">
        <f>(N13-I13)/I13</f>
        <v>-0.09265018824684891</v>
      </c>
      <c r="P13" s="27">
        <f>N13/$N$38</f>
        <v>0.18124448222868914</v>
      </c>
    </row>
    <row r="14" spans="1:16" ht="6.75" customHeight="1">
      <c r="A14" s="24"/>
      <c r="B14" s="8"/>
      <c r="C14" s="9"/>
      <c r="D14" s="9"/>
      <c r="E14" s="9"/>
      <c r="F14" s="8"/>
      <c r="G14" s="9"/>
      <c r="H14" s="9"/>
      <c r="I14" s="9"/>
      <c r="J14" s="25"/>
      <c r="K14" s="8"/>
      <c r="L14" s="9"/>
      <c r="M14" s="9"/>
      <c r="N14" s="9"/>
      <c r="O14" s="26"/>
      <c r="P14" s="27"/>
    </row>
    <row r="15" spans="1:16" s="1" customFormat="1" ht="15" customHeight="1">
      <c r="A15" s="28" t="s">
        <v>10</v>
      </c>
      <c r="B15" s="29">
        <f aca="true" t="shared" si="0" ref="B15:I15">SUM(B11:B14)</f>
        <v>3256</v>
      </c>
      <c r="C15" s="58">
        <f t="shared" si="0"/>
        <v>8169</v>
      </c>
      <c r="D15" s="58">
        <f t="shared" si="0"/>
        <v>8044</v>
      </c>
      <c r="E15" s="58">
        <f t="shared" si="0"/>
        <v>18977</v>
      </c>
      <c r="F15" s="44">
        <f t="shared" si="0"/>
        <v>3360</v>
      </c>
      <c r="G15" s="58">
        <f t="shared" si="0"/>
        <v>8066</v>
      </c>
      <c r="H15" s="58">
        <f t="shared" si="0"/>
        <v>7956</v>
      </c>
      <c r="I15" s="58">
        <f t="shared" si="0"/>
        <v>19382</v>
      </c>
      <c r="J15" s="30">
        <f>(I15-E15)/E15</f>
        <v>0.02134162407124414</v>
      </c>
      <c r="K15" s="44">
        <f>SUM(K11:K14)</f>
        <v>3295</v>
      </c>
      <c r="L15" s="58">
        <f>SUM(L11:L14)</f>
        <v>7962</v>
      </c>
      <c r="M15" s="58">
        <f>SUM(M11:M14)</f>
        <v>7981</v>
      </c>
      <c r="N15" s="46">
        <f>SUM(N11:N14)</f>
        <v>19238</v>
      </c>
      <c r="O15" s="31">
        <f>(N15-I15)/I15</f>
        <v>-0.007429573831389949</v>
      </c>
      <c r="P15" s="32">
        <f>N15/$N$38</f>
        <v>0.6290422783899552</v>
      </c>
    </row>
    <row r="16" spans="2:16" ht="7.5" customHeight="1">
      <c r="B16" s="33"/>
      <c r="C16" s="9"/>
      <c r="D16" s="9"/>
      <c r="E16" s="9"/>
      <c r="F16" s="9"/>
      <c r="G16" s="9"/>
      <c r="H16" s="9"/>
      <c r="I16" s="9"/>
      <c r="J16" s="25"/>
      <c r="K16" s="9"/>
      <c r="L16" s="9"/>
      <c r="M16" s="9"/>
      <c r="N16" s="33"/>
      <c r="O16" s="35"/>
      <c r="P16" s="35"/>
    </row>
    <row r="17" spans="2:16" ht="8.25" customHeight="1">
      <c r="B17" s="9"/>
      <c r="C17" s="9"/>
      <c r="D17" s="9"/>
      <c r="E17" s="9"/>
      <c r="F17" s="9"/>
      <c r="G17" s="9"/>
      <c r="H17" s="9"/>
      <c r="I17" s="9"/>
      <c r="J17" s="25"/>
      <c r="K17" s="9"/>
      <c r="L17" s="9"/>
      <c r="M17" s="9"/>
      <c r="N17" s="9"/>
      <c r="O17" s="26"/>
      <c r="P17" s="26"/>
    </row>
    <row r="18" spans="2:16" ht="6.75" customHeight="1">
      <c r="B18" s="6"/>
      <c r="C18" s="6"/>
      <c r="D18" s="6"/>
      <c r="E18" s="6"/>
      <c r="F18" s="6"/>
      <c r="G18" s="6"/>
      <c r="H18" s="6"/>
      <c r="I18" s="6"/>
      <c r="J18" s="36"/>
      <c r="K18" s="6"/>
      <c r="L18" s="6"/>
      <c r="M18" s="6"/>
      <c r="N18" s="6"/>
      <c r="O18" s="37"/>
      <c r="P18" s="37"/>
    </row>
    <row r="19" spans="1:16" s="1" customFormat="1" ht="16.5" customHeight="1">
      <c r="A19" s="29" t="s">
        <v>11</v>
      </c>
      <c r="B19" s="38"/>
      <c r="C19" s="39"/>
      <c r="D19" s="39"/>
      <c r="E19" s="39"/>
      <c r="F19" s="38"/>
      <c r="G19" s="39"/>
      <c r="H19" s="39"/>
      <c r="I19" s="39"/>
      <c r="J19" s="40"/>
      <c r="K19" s="38"/>
      <c r="L19" s="39"/>
      <c r="M19" s="39"/>
      <c r="N19" s="39"/>
      <c r="O19" s="40"/>
      <c r="P19" s="41"/>
    </row>
    <row r="20" spans="1:16" s="1" customFormat="1" ht="13.5">
      <c r="A20" s="38"/>
      <c r="B20" s="38"/>
      <c r="C20" s="39"/>
      <c r="D20" s="39"/>
      <c r="E20" s="39"/>
      <c r="F20" s="38"/>
      <c r="G20" s="39"/>
      <c r="H20" s="39"/>
      <c r="I20" s="39"/>
      <c r="J20" s="42"/>
      <c r="K20" s="38"/>
      <c r="L20" s="39"/>
      <c r="M20" s="39"/>
      <c r="N20" s="39"/>
      <c r="O20" s="43"/>
      <c r="P20" s="41"/>
    </row>
    <row r="21" spans="1:16" ht="15" customHeight="1">
      <c r="A21" s="8" t="s">
        <v>21</v>
      </c>
      <c r="B21" s="8">
        <v>924</v>
      </c>
      <c r="C21" s="9">
        <v>1357</v>
      </c>
      <c r="D21" s="9">
        <v>1451</v>
      </c>
      <c r="E21" s="9">
        <v>3919</v>
      </c>
      <c r="F21" s="8">
        <v>941</v>
      </c>
      <c r="G21" s="9">
        <v>1371</v>
      </c>
      <c r="H21" s="9">
        <v>1324</v>
      </c>
      <c r="I21" s="9">
        <f>SUM(F21:H21)</f>
        <v>3636</v>
      </c>
      <c r="J21" s="25">
        <f>(I21-E21)/E21</f>
        <v>-0.0722122990558816</v>
      </c>
      <c r="K21" s="8">
        <v>966</v>
      </c>
      <c r="L21" s="9">
        <v>1566</v>
      </c>
      <c r="M21" s="9">
        <v>1586</v>
      </c>
      <c r="N21" s="9">
        <f>SUM(K21:M21)</f>
        <v>4118</v>
      </c>
      <c r="O21" s="25">
        <f>(N21-I21)/I21</f>
        <v>0.13256325632563257</v>
      </c>
      <c r="P21" s="27">
        <f>N21/$N$38</f>
        <v>0.13464996893699113</v>
      </c>
    </row>
    <row r="22" spans="1:16" ht="4.5" customHeight="1">
      <c r="A22" s="8"/>
      <c r="B22" s="8"/>
      <c r="C22" s="9"/>
      <c r="D22" s="9"/>
      <c r="E22" s="9"/>
      <c r="F22" s="8"/>
      <c r="G22" s="9"/>
      <c r="H22" s="9"/>
      <c r="I22" s="9"/>
      <c r="J22" s="25"/>
      <c r="K22" s="8"/>
      <c r="L22" s="9"/>
      <c r="M22" s="9"/>
      <c r="N22" s="9"/>
      <c r="O22" s="25"/>
      <c r="P22" s="27"/>
    </row>
    <row r="23" spans="1:16" ht="13.5">
      <c r="A23" s="8" t="s">
        <v>12</v>
      </c>
      <c r="B23" s="8">
        <v>197</v>
      </c>
      <c r="C23" s="9">
        <v>74</v>
      </c>
      <c r="D23" s="9">
        <v>99</v>
      </c>
      <c r="E23" s="9">
        <v>267</v>
      </c>
      <c r="F23" s="8">
        <v>215</v>
      </c>
      <c r="G23" s="9">
        <v>83</v>
      </c>
      <c r="H23" s="9">
        <v>62</v>
      </c>
      <c r="I23" s="9">
        <f>SUM(F23:H23)</f>
        <v>360</v>
      </c>
      <c r="J23" s="25">
        <f>(I23-E23)/E23</f>
        <v>0.34831460674157305</v>
      </c>
      <c r="K23" s="8">
        <v>230</v>
      </c>
      <c r="L23" s="9">
        <v>33</v>
      </c>
      <c r="M23" s="9">
        <v>92</v>
      </c>
      <c r="N23" s="9">
        <f>SUM(K23:M23)</f>
        <v>355</v>
      </c>
      <c r="O23" s="25">
        <f>(N23-I23)/I23</f>
        <v>-0.013888888888888888</v>
      </c>
      <c r="P23" s="27">
        <f>N23/$N$38</f>
        <v>0.011607755942844064</v>
      </c>
    </row>
    <row r="24" spans="1:16" ht="8.25" customHeight="1">
      <c r="A24" s="8"/>
      <c r="B24" s="8"/>
      <c r="C24" s="9"/>
      <c r="D24" s="9"/>
      <c r="E24" s="9"/>
      <c r="F24" s="8"/>
      <c r="G24" s="9"/>
      <c r="H24" s="9"/>
      <c r="I24" s="9"/>
      <c r="J24" s="25"/>
      <c r="K24" s="8"/>
      <c r="L24" s="9"/>
      <c r="M24" s="9"/>
      <c r="N24" s="9"/>
      <c r="O24" s="26"/>
      <c r="P24" s="27"/>
    </row>
    <row r="25" spans="1:16" ht="17.25" customHeight="1">
      <c r="A25" s="44" t="s">
        <v>13</v>
      </c>
      <c r="B25" s="29">
        <f aca="true" t="shared" si="1" ref="B25:I25">SUM(B21:B24)</f>
        <v>1121</v>
      </c>
      <c r="C25" s="58">
        <f t="shared" si="1"/>
        <v>1431</v>
      </c>
      <c r="D25" s="58">
        <f t="shared" si="1"/>
        <v>1550</v>
      </c>
      <c r="E25" s="58">
        <f t="shared" si="1"/>
        <v>4186</v>
      </c>
      <c r="F25" s="44">
        <f>SUM(F21:F24)</f>
        <v>1156</v>
      </c>
      <c r="G25" s="58">
        <f>SUM(G21:G24)</f>
        <v>1454</v>
      </c>
      <c r="H25" s="58">
        <f>SUM(H21:H24)</f>
        <v>1386</v>
      </c>
      <c r="I25" s="58">
        <f t="shared" si="1"/>
        <v>3996</v>
      </c>
      <c r="J25" s="30">
        <f>(I25-E25)/E25</f>
        <v>-0.045389393215480175</v>
      </c>
      <c r="K25" s="44">
        <f>SUM(K21:K24)</f>
        <v>1196</v>
      </c>
      <c r="L25" s="58">
        <f>SUM(L21:L24)</f>
        <v>1599</v>
      </c>
      <c r="M25" s="58">
        <f>SUM(M21:M24)</f>
        <v>1678</v>
      </c>
      <c r="N25" s="46">
        <f>SUM(N21:N24)</f>
        <v>4473</v>
      </c>
      <c r="O25" s="31">
        <f>(N25-I25)/I25</f>
        <v>0.11936936936936937</v>
      </c>
      <c r="P25" s="32">
        <f>N25/$N$38</f>
        <v>0.1462577248798352</v>
      </c>
    </row>
    <row r="26" spans="2:16" ht="15" customHeight="1">
      <c r="B26" s="33"/>
      <c r="C26" s="9"/>
      <c r="D26" s="9"/>
      <c r="E26" s="9"/>
      <c r="F26" s="9"/>
      <c r="G26" s="9"/>
      <c r="H26" s="9"/>
      <c r="I26" s="9"/>
      <c r="J26" s="25"/>
      <c r="K26" s="9"/>
      <c r="L26" s="9"/>
      <c r="M26" s="9"/>
      <c r="N26" s="33"/>
      <c r="O26" s="35"/>
      <c r="P26" s="35"/>
    </row>
    <row r="27" spans="2:16" ht="15" customHeight="1">
      <c r="B27" s="6"/>
      <c r="C27" s="6"/>
      <c r="D27" s="6"/>
      <c r="E27" s="6"/>
      <c r="F27" s="6"/>
      <c r="G27" s="6"/>
      <c r="H27" s="6"/>
      <c r="I27" s="6"/>
      <c r="J27" s="36"/>
      <c r="K27" s="6"/>
      <c r="L27" s="6"/>
      <c r="M27" s="6"/>
      <c r="N27" s="6"/>
      <c r="O27" s="37"/>
      <c r="P27" s="37"/>
    </row>
    <row r="28" spans="1:16" ht="18" customHeight="1">
      <c r="A28" s="22" t="s">
        <v>14</v>
      </c>
      <c r="B28" s="8"/>
      <c r="C28" s="9"/>
      <c r="D28" s="9"/>
      <c r="E28" s="9"/>
      <c r="F28" s="8"/>
      <c r="G28" s="9"/>
      <c r="H28" s="9"/>
      <c r="I28" s="9"/>
      <c r="J28" s="25"/>
      <c r="K28" s="8"/>
      <c r="L28" s="9"/>
      <c r="M28" s="9"/>
      <c r="N28" s="9"/>
      <c r="O28" s="26"/>
      <c r="P28" s="27"/>
    </row>
    <row r="29" spans="1:16" ht="13.5">
      <c r="A29" s="24"/>
      <c r="B29" s="9"/>
      <c r="C29" s="9"/>
      <c r="D29" s="9"/>
      <c r="E29" s="9"/>
      <c r="F29" s="9"/>
      <c r="G29" s="9"/>
      <c r="H29" s="9"/>
      <c r="I29" s="9"/>
      <c r="J29" s="45"/>
      <c r="K29" s="9"/>
      <c r="L29" s="9"/>
      <c r="M29" s="9"/>
      <c r="N29" s="9"/>
      <c r="O29" s="26"/>
      <c r="P29" s="27"/>
    </row>
    <row r="30" spans="1:16" ht="13.5">
      <c r="A30" s="24" t="s">
        <v>15</v>
      </c>
      <c r="B30" s="8">
        <v>601</v>
      </c>
      <c r="C30" s="9">
        <v>1370</v>
      </c>
      <c r="D30" s="9">
        <v>1152</v>
      </c>
      <c r="E30" s="9">
        <v>2481</v>
      </c>
      <c r="F30" s="8">
        <v>525</v>
      </c>
      <c r="G30" s="9">
        <v>1527</v>
      </c>
      <c r="H30" s="9">
        <v>843</v>
      </c>
      <c r="I30" s="9">
        <f>SUM(F30:H30)</f>
        <v>2895</v>
      </c>
      <c r="J30" s="25">
        <f>(I30-E30)/E30</f>
        <v>0.16686819830713423</v>
      </c>
      <c r="K30" s="8">
        <v>780</v>
      </c>
      <c r="L30" s="9">
        <v>1053</v>
      </c>
      <c r="M30" s="9">
        <v>1145</v>
      </c>
      <c r="N30" s="9">
        <f>SUM(K30:M30)</f>
        <v>2978</v>
      </c>
      <c r="O30" s="25">
        <f>(N30-I30)/I30</f>
        <v>0.028670120898100174</v>
      </c>
      <c r="P30" s="27">
        <f>N30/$N$38</f>
        <v>0.09737435830363274</v>
      </c>
    </row>
    <row r="31" spans="1:16" ht="3.75" customHeight="1">
      <c r="A31" s="24"/>
      <c r="B31" s="8"/>
      <c r="C31" s="9"/>
      <c r="D31" s="9"/>
      <c r="E31" s="9"/>
      <c r="F31" s="8"/>
      <c r="G31" s="9"/>
      <c r="H31" s="9"/>
      <c r="I31" s="9"/>
      <c r="J31" s="25"/>
      <c r="K31" s="8"/>
      <c r="L31" s="9"/>
      <c r="M31" s="9"/>
      <c r="N31" s="9"/>
      <c r="O31" s="25"/>
      <c r="P31" s="27"/>
    </row>
    <row r="32" spans="1:16" ht="15" customHeight="1">
      <c r="A32" s="24" t="s">
        <v>16</v>
      </c>
      <c r="B32" s="8">
        <v>1294</v>
      </c>
      <c r="C32" s="9">
        <v>2234</v>
      </c>
      <c r="D32" s="9">
        <v>1408</v>
      </c>
      <c r="E32" s="9">
        <v>4643</v>
      </c>
      <c r="F32" s="8">
        <v>909</v>
      </c>
      <c r="G32" s="9">
        <v>1551</v>
      </c>
      <c r="H32" s="9">
        <v>1285</v>
      </c>
      <c r="I32" s="9">
        <f>SUM(F32:H32)</f>
        <v>3745</v>
      </c>
      <c r="J32" s="25">
        <f>(I32-E32)/E32</f>
        <v>-0.19340943355589058</v>
      </c>
      <c r="K32" s="8">
        <v>852</v>
      </c>
      <c r="L32" s="9">
        <v>1738</v>
      </c>
      <c r="M32" s="9">
        <v>1304</v>
      </c>
      <c r="N32" s="9">
        <f>SUM(K32:M32)</f>
        <v>3894</v>
      </c>
      <c r="O32" s="25">
        <f>(N32-I32)/I32</f>
        <v>0.03978638184245661</v>
      </c>
      <c r="P32" s="27">
        <f>N32/$N$38</f>
        <v>0.12732563842657685</v>
      </c>
    </row>
    <row r="33" spans="1:16" ht="7.5" customHeight="1">
      <c r="A33" s="24"/>
      <c r="B33" s="8"/>
      <c r="C33" s="9"/>
      <c r="D33" s="9"/>
      <c r="E33" s="9"/>
      <c r="F33" s="8"/>
      <c r="G33" s="9"/>
      <c r="H33" s="9"/>
      <c r="I33" s="9"/>
      <c r="J33" s="25"/>
      <c r="K33" s="8"/>
      <c r="L33" s="9"/>
      <c r="M33" s="9"/>
      <c r="N33" s="9"/>
      <c r="O33" s="26"/>
      <c r="P33" s="27"/>
    </row>
    <row r="34" spans="1:16" ht="14.25" customHeight="1">
      <c r="A34" s="28" t="s">
        <v>17</v>
      </c>
      <c r="B34" s="46">
        <f aca="true" t="shared" si="2" ref="B34:I34">SUM(B30:B33)</f>
        <v>1895</v>
      </c>
      <c r="C34" s="46">
        <f t="shared" si="2"/>
        <v>3604</v>
      </c>
      <c r="D34" s="46">
        <f t="shared" si="2"/>
        <v>2560</v>
      </c>
      <c r="E34" s="46">
        <f t="shared" si="2"/>
        <v>7124</v>
      </c>
      <c r="F34" s="29">
        <f>SUM(F30:F33)</f>
        <v>1434</v>
      </c>
      <c r="G34" s="46">
        <f>SUM(G30:G33)</f>
        <v>3078</v>
      </c>
      <c r="H34" s="46">
        <f>SUM(H30:H33)</f>
        <v>2128</v>
      </c>
      <c r="I34" s="46">
        <f t="shared" si="2"/>
        <v>6640</v>
      </c>
      <c r="J34" s="31">
        <f>(I34-E34)/E34</f>
        <v>-0.06793935991016282</v>
      </c>
      <c r="K34" s="29">
        <f>SUM(K30:K33)</f>
        <v>1632</v>
      </c>
      <c r="L34" s="46">
        <f>SUM(L30:L33)</f>
        <v>2791</v>
      </c>
      <c r="M34" s="46">
        <f>SUM(M30:M33)</f>
        <v>2449</v>
      </c>
      <c r="N34" s="46">
        <f>SUM(N30:N33)</f>
        <v>6872</v>
      </c>
      <c r="O34" s="31">
        <f>(N34-I34)/I34</f>
        <v>0.03493975903614458</v>
      </c>
      <c r="P34" s="32">
        <f>N34/$N$38</f>
        <v>0.2246999967302096</v>
      </c>
    </row>
    <row r="35" spans="2:16" ht="7.5" customHeight="1">
      <c r="B35" s="33"/>
      <c r="C35" s="33"/>
      <c r="D35" s="33"/>
      <c r="E35" s="33"/>
      <c r="F35" s="33"/>
      <c r="G35" s="33"/>
      <c r="H35" s="33"/>
      <c r="I35" s="33"/>
      <c r="J35" s="34"/>
      <c r="K35" s="33"/>
      <c r="L35" s="33"/>
      <c r="M35" s="33"/>
      <c r="N35" s="33"/>
      <c r="O35" s="35"/>
      <c r="P35" s="35"/>
    </row>
    <row r="36" spans="2:16" ht="7.5" customHeight="1">
      <c r="B36" s="9"/>
      <c r="C36" s="9"/>
      <c r="D36" s="9"/>
      <c r="E36" s="9"/>
      <c r="F36" s="9"/>
      <c r="G36" s="9"/>
      <c r="H36" s="9"/>
      <c r="I36" s="9"/>
      <c r="J36" s="25"/>
      <c r="K36" s="9"/>
      <c r="L36" s="9"/>
      <c r="M36" s="9"/>
      <c r="N36" s="9"/>
      <c r="O36" s="26"/>
      <c r="P36" s="26"/>
    </row>
    <row r="37" spans="2:16" ht="6" customHeight="1">
      <c r="B37" s="9"/>
      <c r="C37" s="9"/>
      <c r="D37" s="9"/>
      <c r="E37" s="9"/>
      <c r="F37" s="9"/>
      <c r="G37" s="9"/>
      <c r="H37" s="9"/>
      <c r="I37" s="9"/>
      <c r="J37" s="25"/>
      <c r="K37" s="9"/>
      <c r="L37" s="9"/>
      <c r="M37" s="9"/>
      <c r="N37" s="9"/>
      <c r="O37" s="26"/>
      <c r="P37" s="26"/>
    </row>
    <row r="38" spans="1:17" s="49" customFormat="1" ht="20.25" customHeight="1" thickBot="1">
      <c r="A38" s="47" t="s">
        <v>18</v>
      </c>
      <c r="B38" s="59">
        <f aca="true" t="shared" si="3" ref="B38:I38">B34+B25+B15</f>
        <v>6272</v>
      </c>
      <c r="C38" s="60">
        <f t="shared" si="3"/>
        <v>13204</v>
      </c>
      <c r="D38" s="60">
        <f t="shared" si="3"/>
        <v>12154</v>
      </c>
      <c r="E38" s="60">
        <f t="shared" si="3"/>
        <v>30287</v>
      </c>
      <c r="F38" s="59">
        <f t="shared" si="3"/>
        <v>5950</v>
      </c>
      <c r="G38" s="60">
        <f t="shared" si="3"/>
        <v>12598</v>
      </c>
      <c r="H38" s="60">
        <f t="shared" si="3"/>
        <v>11470</v>
      </c>
      <c r="I38" s="60">
        <f t="shared" si="3"/>
        <v>30018</v>
      </c>
      <c r="J38" s="61">
        <f>(I38-E38)/E38</f>
        <v>-0.008881698418463367</v>
      </c>
      <c r="K38" s="59">
        <f>K34+K25+K15</f>
        <v>6123</v>
      </c>
      <c r="L38" s="60">
        <f>L34+L25+L15</f>
        <v>12352</v>
      </c>
      <c r="M38" s="60">
        <f>M34+M25+M15</f>
        <v>12108</v>
      </c>
      <c r="N38" s="60">
        <f>N34+N25+N15</f>
        <v>30583</v>
      </c>
      <c r="O38" s="71">
        <f>(N38-I38)/I38</f>
        <v>0.018822040109267774</v>
      </c>
      <c r="P38" s="62">
        <f>P34+P25+P15</f>
        <v>1</v>
      </c>
      <c r="Q38" s="48"/>
    </row>
    <row r="39" spans="1:16" s="49" customFormat="1" ht="20.25" customHeight="1" thickTop="1">
      <c r="A39" s="50"/>
      <c r="B39" s="50"/>
      <c r="C39" s="50"/>
      <c r="D39" s="50"/>
      <c r="E39" s="50"/>
      <c r="F39" s="50"/>
      <c r="G39" s="50"/>
      <c r="H39" s="50"/>
      <c r="I39" s="50"/>
      <c r="J39" s="51"/>
      <c r="K39" s="50"/>
      <c r="L39" s="50"/>
      <c r="M39" s="50"/>
      <c r="N39" s="50"/>
      <c r="O39" s="52"/>
      <c r="P39" s="52"/>
    </row>
    <row r="40" spans="1:16" s="56" customFormat="1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4"/>
      <c r="K40" s="53"/>
      <c r="L40" s="53"/>
      <c r="M40" s="53"/>
      <c r="N40" s="53"/>
      <c r="O40" s="55"/>
      <c r="P40" s="55"/>
    </row>
    <row r="41" spans="1:16" s="49" customFormat="1" ht="20.25" customHeight="1">
      <c r="A41" s="50"/>
      <c r="B41" s="50"/>
      <c r="C41" s="50"/>
      <c r="D41" s="50"/>
      <c r="E41" s="50"/>
      <c r="F41" s="50"/>
      <c r="G41" s="50"/>
      <c r="H41" s="50"/>
      <c r="I41" s="50"/>
      <c r="J41" s="51"/>
      <c r="K41" s="50"/>
      <c r="L41" s="50"/>
      <c r="M41" s="50"/>
      <c r="N41" s="50"/>
      <c r="O41" s="52"/>
      <c r="P41" s="52"/>
    </row>
    <row r="42" spans="2:5" ht="13.5">
      <c r="B42" s="9"/>
      <c r="C42" s="9"/>
      <c r="D42" s="9"/>
      <c r="E42" s="9"/>
    </row>
    <row r="43" ht="13.5">
      <c r="A43" s="57" t="s">
        <v>25</v>
      </c>
    </row>
    <row r="44" ht="13.5">
      <c r="A44" s="2" t="s">
        <v>19</v>
      </c>
    </row>
  </sheetData>
  <sheetProtection/>
  <mergeCells count="6">
    <mergeCell ref="B2:D2"/>
    <mergeCell ref="B5:E5"/>
    <mergeCell ref="F5:J5"/>
    <mergeCell ref="K5:P5"/>
    <mergeCell ref="F6:J6"/>
    <mergeCell ref="P7:P8"/>
  </mergeCells>
  <printOptions/>
  <pageMargins left="0.45" right="0.2" top="0.75" bottom="0.75" header="0.3" footer="0.3"/>
  <pageSetup horizontalDpi="600" verticalDpi="600" orientation="landscape" scale="8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rgreco</dc:creator>
  <cp:keywords/>
  <dc:description/>
  <cp:lastModifiedBy>Rosa Greco-Pepe</cp:lastModifiedBy>
  <cp:lastPrinted>2015-10-29T15:28:55Z</cp:lastPrinted>
  <dcterms:created xsi:type="dcterms:W3CDTF">2012-10-25T21:22:32Z</dcterms:created>
  <dcterms:modified xsi:type="dcterms:W3CDTF">2015-10-29T15:31:39Z</dcterms:modified>
  <cp:category/>
  <cp:version/>
  <cp:contentType/>
  <cp:contentStatus/>
</cp:coreProperties>
</file>